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  <sheet xmlns:r="http://schemas.openxmlformats.org/officeDocument/2006/relationships" name="Funding Request" sheetId="2" state="visible" r:id="rId2"/>
  </sheets>
  <definedNames>
    <definedName name="_xlnm.Print_Area" localSheetId="0">'Planner'!$A$1:$D$46</definedName>
    <definedName name="_xlnm.Print_Area" localSheetId="1">'Funding Request'!$A$1:$B$35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8">
    <font>
      <name val="Calibri"/>
      <family val="2"/>
      <color theme="1"/>
      <sz val="11"/>
      <scheme val="minor"/>
    </font>
    <font>
      <b val="1"/>
      <sz val="18"/>
    </font>
    <font>
      <b val="1"/>
      <sz val="14"/>
    </font>
    <font>
      <b val="1"/>
      <color rgb="00C00000"/>
      <sz val="10"/>
    </font>
    <font>
      <b val="1"/>
      <sz val="12"/>
    </font>
    <font>
      <sz val="12"/>
    </font>
    <font>
      <b val="1"/>
    </font>
    <font>
      <b val="1"/>
      <sz val="13"/>
    </font>
    <font>
      <b val="1"/>
      <color rgb="00006100"/>
      <sz val="14"/>
    </font>
    <font>
      <i val="1"/>
      <sz val="11"/>
    </font>
    <font>
      <b val="1"/>
      <sz val="11"/>
    </font>
    <font>
      <sz val="10"/>
    </font>
    <font>
      <b val="1"/>
      <sz val="16"/>
    </font>
    <font>
      <sz val="11"/>
    </font>
    <font>
      <b val="1"/>
      <color rgb="0014324F"/>
      <sz val="13"/>
    </font>
    <font>
      <i val="1"/>
      <sz val="10"/>
    </font>
    <font>
      <i val="1"/>
      <color rgb="00555555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FFF8CC"/>
      </patternFill>
    </fill>
    <fill>
      <patternFill patternType="solid">
        <fgColor rgb="00EEEEEE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111111"/>
      </left>
      <right style="thin">
        <color rgb="00111111"/>
      </right>
      <top style="thin">
        <color rgb="00111111"/>
      </top>
      <bottom style="thin">
        <color rgb="0011111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164" fontId="0" fillId="3" borderId="1" pivotButton="0" quotePrefix="0" xfId="0"/>
    <xf numFmtId="0" fontId="6" fillId="0" borderId="0" applyAlignment="1" pivotButton="0" quotePrefix="0" xfId="0">
      <alignment horizontal="center" wrapText="1"/>
    </xf>
    <xf numFmtId="164" fontId="6" fillId="0" borderId="1" pivotButton="0" quotePrefix="0" xfId="0"/>
    <xf numFmtId="0" fontId="0" fillId="0" borderId="0" applyAlignment="1" pivotButton="0" quotePrefix="0" xfId="0">
      <alignment horizontal="center"/>
    </xf>
    <xf numFmtId="164" fontId="4" fillId="0" borderId="1" pivotButton="0" quotePrefix="0" xfId="0"/>
    <xf numFmtId="0" fontId="7" fillId="0" borderId="0" pivotButton="0" quotePrefix="0" xfId="0"/>
    <xf numFmtId="164" fontId="7" fillId="0" borderId="1" pivotButton="0" quotePrefix="0" xfId="0"/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3" fillId="0" borderId="0" pivotButton="0" quotePrefix="0" xfId="0"/>
    <xf numFmtId="0" fontId="13" fillId="2" borderId="1" applyAlignment="1" pivotButton="0" quotePrefix="0" xfId="0">
      <alignment vertical="top" wrapText="1"/>
    </xf>
    <xf numFmtId="0" fontId="14" fillId="0" borderId="0" pivotButton="0" quotePrefix="0" xfId="0"/>
    <xf numFmtId="0" fontId="0" fillId="0" borderId="0" applyAlignment="1" pivotButton="0" quotePrefix="0" xfId="0">
      <alignment vertical="top" wrapText="1"/>
    </xf>
    <xf numFmtId="0" fontId="15" fillId="0" borderId="0" pivotButton="0" quotePrefix="0" xfId="0"/>
    <xf numFmtId="9" fontId="13" fillId="2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6" fillId="0" borderId="0" pivotButton="0" quotePrefix="0" xfId="0"/>
    <xf numFmtId="0" fontId="10" fillId="0" borderId="0" pivotButton="0" quotePrefix="0" xfId="0"/>
    <xf numFmtId="164" fontId="10" fillId="0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0" fontId="17" fillId="0" borderId="0" pivotButton="0" quotePrefix="0" xfId="0"/>
  </cellXfs>
  <cellStyles count="1">
    <cellStyle name="Normal" xfId="0" builtinId="0" hidden="0"/>
  </cellStyles>
  <dxfs count="1"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4" customWidth="1" min="3" max="3"/>
    <col width="18" customWidth="1" min="4" max="4"/>
  </cols>
  <sheetData>
    <row r="1" ht="50" customHeight="1">
      <c r="A1" s="1" t="inlineStr">
        <is>
          <t>Just a simple offline calculation sheet. Nothing is ordered or sent anywhere.</t>
        </is>
      </c>
    </row>
    <row r="2">
      <c r="A2" s="2" t="inlineStr">
        <is>
          <t>School Order Planner - Money Nobody Taught You</t>
        </is>
      </c>
    </row>
    <row r="3" ht="28" customHeight="1">
      <c r="A3" s="3" t="inlineStr">
        <is>
          <t>Planning tool only - nothing is ordered. Prices match the current price sheet. Shipping and sales tax are not included. For our first school only, not for redistribution.</t>
        </is>
      </c>
    </row>
    <row r="5">
      <c r="A5" s="4" t="inlineStr">
        <is>
          <t>STEP 1 - Type your numbers in the YELLOW boxes (inputs)</t>
        </is>
      </c>
    </row>
    <row r="6">
      <c r="A6" s="5" t="inlineStr">
        <is>
          <t>Number of classrooms</t>
        </is>
      </c>
      <c r="B6" s="6" t="n"/>
    </row>
    <row r="7">
      <c r="A7" s="5" t="inlineStr">
        <is>
          <t>Students per class (typical)</t>
        </is>
      </c>
      <c r="B7" s="6" t="n"/>
    </row>
    <row r="8">
      <c r="A8" s="5" t="inlineStr">
        <is>
          <t>Paperbacks wanted (single books)</t>
        </is>
      </c>
      <c r="B8" s="6" t="n"/>
    </row>
    <row r="9">
      <c r="A9" s="5" t="inlineStr">
        <is>
          <t>15-book series sets wanted</t>
        </is>
      </c>
      <c r="B9" s="6" t="n"/>
    </row>
    <row r="10">
      <c r="A10" s="5" t="inlineStr">
        <is>
          <t>Founding 25 school? (Y/N)</t>
        </is>
      </c>
      <c r="B10" s="6" t="inlineStr">
        <is>
          <t>N</t>
        </is>
      </c>
    </row>
    <row r="11">
      <c r="A11" s="5" t="inlineStr">
        <is>
          <t>Thank-you discount (your school) (Y/N)</t>
        </is>
      </c>
      <c r="B11" s="6" t="inlineStr">
        <is>
          <t>Y</t>
        </is>
      </c>
    </row>
    <row r="12">
      <c r="A12" s="5" t="inlineStr">
        <is>
          <t>Free first classroom already used (your free trial)? (Y/N)</t>
        </is>
      </c>
      <c r="B12" s="6" t="inlineStr">
        <is>
          <t>Y</t>
        </is>
      </c>
    </row>
    <row r="13">
      <c r="A13" s="4" t="inlineStr">
        <is>
          <t>PRICES (from the price sheet; gray = do not change)</t>
        </is>
      </c>
    </row>
    <row r="14">
      <c r="A14" s="5" t="inlineStr">
        <is>
          <t>Classroom Kit, per classroom</t>
        </is>
      </c>
      <c r="B14" s="7" t="n">
        <v>49</v>
      </c>
    </row>
    <row r="15">
      <c r="A15" s="5" t="inlineStr">
        <is>
          <t>Whole-school license, per year (unlimited worksheet printing)</t>
        </is>
      </c>
      <c r="B15" s="7" t="n">
        <v>399</v>
      </c>
    </row>
    <row r="16">
      <c r="A16" s="5" t="inlineStr">
        <is>
          <t>Paperback, each (single book)</t>
        </is>
      </c>
      <c r="B16" s="7" t="n">
        <v>24.99</v>
      </c>
    </row>
    <row r="17">
      <c r="A17" s="5" t="inlineStr">
        <is>
          <t>15-book series set, each (per set, not per student)</t>
        </is>
      </c>
      <c r="B17" s="7" t="n">
        <v>349</v>
      </c>
    </row>
    <row r="18">
      <c r="A18" s="5" t="inlineStr">
        <is>
          <t>Flat prices. Prices are reviewed once a year for inflation.</t>
        </is>
      </c>
    </row>
    <row r="22">
      <c r="A22" s="4" t="inlineStr">
        <is>
          <t>STEP 2 - Results (first year, fill in by themselves)</t>
        </is>
      </c>
    </row>
    <row r="23">
      <c r="B23" s="8" t="inlineStr">
        <is>
          <t>Option A</t>
        </is>
      </c>
      <c r="D23" s="8" t="inlineStr">
        <is>
          <t>Option B</t>
        </is>
      </c>
    </row>
    <row r="24">
      <c r="B24" s="8" t="inlineStr">
        <is>
          <t>Per-classroom kits</t>
        </is>
      </c>
      <c r="D24" s="8" t="inlineStr">
        <is>
          <t>Whole-school license</t>
        </is>
      </c>
    </row>
    <row r="25">
      <c r="A25" t="inlineStr">
        <is>
          <t>Classroom kits: classrooms x $49</t>
        </is>
      </c>
      <c r="B25" s="9">
        <f>B6*B14</f>
        <v/>
      </c>
      <c r="D25" s="10" t="inlineStr">
        <is>
          <t>-</t>
        </is>
      </c>
    </row>
    <row r="26">
      <c r="A26" t="inlineStr">
        <is>
          <t>First classroom free (one classroom, one time; not if already used)</t>
        </is>
      </c>
      <c r="B26" s="9">
        <f>-IF(AND(B6&gt;=1,UPPER(B12)&lt;&gt;"Y"),B14,0)</f>
        <v/>
      </c>
      <c r="D26" s="10" t="inlineStr">
        <is>
          <t>-</t>
        </is>
      </c>
    </row>
    <row r="31">
      <c r="A31" s="4" t="inlineStr">
        <is>
          <t>License subtotal (thank-you discount: 25% off if Y)</t>
        </is>
      </c>
      <c r="B31" s="11">
        <f>MAX(0,SUM(B25:B30))*IF(UPPER(B11)="Y",0.75,1)</f>
        <v/>
      </c>
      <c r="D31" s="11">
        <f>B15*IF(UPPER(B11)="Y",0.75,1)</f>
        <v/>
      </c>
    </row>
    <row r="32">
      <c r="A32" t="inlineStr">
        <is>
          <t>Paperbacks ($24.99 each; thank-you discount: 5% off if Y)</t>
        </is>
      </c>
      <c r="B32" s="9">
        <f>B8*B16*IF(UPPER(B11)="Y",0.95,1)</f>
        <v/>
      </c>
      <c r="D32" s="9">
        <f>B8*B16*IF(UPPER(B11)="Y",0.95,1)</f>
        <v/>
      </c>
    </row>
    <row r="33">
      <c r="A33" t="inlineStr">
        <is>
          <t>Series sets ($349 per set; thank-you discount: 5% off if Y)</t>
        </is>
      </c>
      <c r="B33" s="9">
        <f>B9*B17*IF(UPPER(B11)="Y",0.95,1)</f>
        <v/>
      </c>
      <c r="D33" s="9">
        <f>B9*B17*IF(UPPER(B11)="Y",0.95,1)</f>
        <v/>
      </c>
    </row>
    <row r="34">
      <c r="A34" s="12" t="inlineStr">
        <is>
          <t>TOTAL, first year (before shipping and tax)</t>
        </is>
      </c>
      <c r="B34" s="13">
        <f>B31+B32+B33</f>
        <v/>
      </c>
      <c r="D34" s="13">
        <f>D31+D32+D33</f>
        <v/>
      </c>
    </row>
    <row r="35">
      <c r="A35" s="4" t="inlineStr">
        <is>
          <t>Cost per student (total / (classrooms x students per class))</t>
        </is>
      </c>
      <c r="B35" s="11">
        <f>IF(B6*B7&gt;0,B34/(B6*B7),"")</f>
        <v/>
      </c>
      <c r="D35" s="11">
        <f>IF(B6*B7&gt;0,D34/(B6*B7),"")</f>
        <v/>
      </c>
    </row>
    <row r="36" ht="38" customHeight="1">
      <c r="A36" s="14">
        <f>IF(B6&lt;1,"Type the number of classrooms above.",IF(B34&lt;D34,"For your school, the cheapest option is Option A: per-classroom kits, "&amp;TEXT(B34,"$#,##0.00")&amp;" the first year.",IF(D34&lt;B34,"For your school, the cheapest option is Option B: the whole-school license, "&amp;TEXT(D34,"$#,##0.00")&amp;" a year.","For your school, both options cost the same: "&amp;TEXT(B34,"$#,##0.00")&amp;".")))</f>
        <v/>
      </c>
    </row>
    <row r="37">
      <c r="A37" s="15">
        <f>IF(UPPER(B10)="Y","Founding 25: your prices are locked for 3 years ($49 per classroom, $399/yr whole-school). No auto-renew.","")</f>
        <v/>
      </c>
    </row>
    <row r="39" ht="15" customHeight="1">
      <c r="A39" s="16" t="inlineStr">
        <is>
          <t>Notes</t>
        </is>
      </c>
    </row>
    <row r="40" ht="32" customHeight="1">
      <c r="A40" s="17" t="inlineStr">
        <is>
          <t>Option A follows the price sheet: a flat $49 per classroom, no cap. First classroom free (one time, one class; if you already used it for the free trial, every classroom is $49).</t>
        </is>
      </c>
    </row>
    <row r="41" ht="32" customHeight="1">
      <c r="A41" s="17" t="inlineStr">
        <is>
          <t>Whole-school is the cheaper choice at 9 or more paid classrooms (8 x $49 = $392, under $399; 9 x $49 = $441).</t>
        </is>
      </c>
    </row>
    <row r="42" ht="32" customHeight="1">
      <c r="A42" s="17" t="inlineStr">
        <is>
          <t>No card for the trial. No auto-renew: each year your school chooses whether to continue. No hidden fees. Prices are reviewed once a year for inflation.</t>
        </is>
      </c>
    </row>
    <row r="43" ht="32" customHeight="1">
      <c r="A43" s="17" t="inlineStr">
        <is>
          <t>Option B: the whole-school license at $399 a year covers every classroom, with unlimited worksheet printing. No auto-renew.</t>
        </is>
      </c>
    </row>
    <row r="44" ht="18" customHeight="1">
      <c r="A44" s="17" t="inlineStr">
        <is>
          <t>Paperbacks and series sets are optional and the same price under either option.</t>
        </is>
      </c>
    </row>
    <row r="45" ht="46" customHeight="1">
      <c r="A45" s="17" t="inlineStr">
        <is>
          <t>Thank-you discount for your school: 25% off licenses, 5% off paperbacks and series sets. Our one ask: if your results are positive and you’re comfortable, share them with colleagues at other schools. Totally your choice. The discount isn’t conditional on it.</t>
        </is>
      </c>
    </row>
    <row r="46" ht="32" customHeight="1">
      <c r="A46" s="17" t="inlineStr">
        <is>
          <t>Shipping and sales tax are not included. Nothing is ordered from this file. To order or ask a question: Paul Blankenburg, blankenburg6@gmail.com</t>
        </is>
      </c>
    </row>
  </sheetData>
  <mergeCells count="13">
    <mergeCell ref="A1:D1"/>
    <mergeCell ref="A37:D37"/>
    <mergeCell ref="A40:D40"/>
    <mergeCell ref="A45:D45"/>
    <mergeCell ref="A3:D3"/>
    <mergeCell ref="A39:D39"/>
    <mergeCell ref="A43:D43"/>
    <mergeCell ref="A41:D41"/>
    <mergeCell ref="A2:D2"/>
    <mergeCell ref="A42:D42"/>
    <mergeCell ref="A46:D46"/>
    <mergeCell ref="A36:D36"/>
    <mergeCell ref="A44:D44"/>
  </mergeCells>
  <conditionalFormatting sqref="B34">
    <cfRule type="expression" priority="1" dxfId="0">
      <formula>$B$34&lt;=$D$34</formula>
    </cfRule>
  </conditionalFormatting>
  <conditionalFormatting sqref="D34">
    <cfRule type="expression" priority="2" dxfId="0">
      <formula>$D$34&lt;$B$34</formula>
    </cfRule>
  </conditionalFormatting>
  <dataValidations count="5">
    <dataValidation sqref="B10 B11 B12" showDropDown="0" showInputMessage="0" showErrorMessage="0" allowBlank="0" type="list">
      <formula1>"Y,N"</formula1>
    </dataValidation>
    <dataValidation sqref="B6" showDropDown="0" showInputMessage="0" showErrorMessage="0" allowBlank="0" type="whole" operator="greaterThanOrEqual">
      <formula1>0</formula1>
    </dataValidation>
    <dataValidation sqref="B7" showDropDown="0" showInputMessage="0" showErrorMessage="0" allowBlank="0" type="whole" operator="greaterThanOrEqual">
      <formula1>0</formula1>
    </dataValidation>
    <dataValidation sqref="B8" showDropDown="0" showInputMessage="0" showErrorMessage="0" allowBlank="0" type="whole" operator="greaterThanOrEqual">
      <formula1>0</formula1>
    </dataValidation>
    <dataValidation sqref="B9" showDropDown="0" showInputMessage="0" showErrorMessage="0" allowBlank="0" type="whole" operator="greaterThanOrEqual">
      <formula1>0</formula1>
    </dataValidation>
  </dataValidation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workbookViewId="0">
      <selection activeCell="A1" sqref="A1"/>
    </sheetView>
  </sheetViews>
  <sheetFormatPr baseColWidth="8" defaultRowHeight="15"/>
  <cols>
    <col width="42" customWidth="1" min="1" max="1"/>
    <col width="48" customWidth="1" min="2" max="2"/>
  </cols>
  <sheetData>
    <row r="1">
      <c r="A1" s="12" t="inlineStr">
        <is>
          <t>Just a simple offline calculation sheet. Nothing is ordered or sent anywhere.</t>
        </is>
      </c>
    </row>
    <row r="2">
      <c r="A2" s="18" t="inlineStr">
        <is>
          <t>Funding Request: Money Nobody Taught You (Series 1 Classroom Kit)</t>
        </is>
      </c>
    </row>
    <row r="4">
      <c r="A4" s="19" t="inlineStr">
        <is>
          <t>School name</t>
        </is>
      </c>
      <c r="B4" s="20" t="n"/>
    </row>
    <row r="5">
      <c r="A5" s="19" t="inlineStr">
        <is>
          <t>Contact (name, role, email)</t>
        </is>
      </c>
      <c r="B5" s="20" t="n"/>
    </row>
    <row r="6">
      <c r="A6" s="19" t="inlineStr">
        <is>
          <t>Date</t>
        </is>
      </c>
      <c r="B6" s="20" t="n"/>
    </row>
    <row r="8">
      <c r="A8" s="21" t="inlineStr">
        <is>
          <t>What it is</t>
        </is>
      </c>
    </row>
    <row r="9" ht="44" customHeight="1">
      <c r="A9" s="22" t="inlineStr">
        <is>
          <t>A 15-book illustrated money-skills chapter series for teen readers (Books 1-5 ready now), with a read-aloud teacher guide, printable student workbook, and a before-and-after quiz.</t>
        </is>
      </c>
    </row>
    <row r="11">
      <c r="A11" s="21" t="inlineStr">
        <is>
          <t>Trial results (from our own class)</t>
        </is>
      </c>
    </row>
    <row r="12">
      <c r="A12" s="23" t="inlineStr">
        <is>
          <t>Copy these from the Class Scorer &gt; Principal Report.</t>
        </is>
      </c>
    </row>
    <row r="13">
      <c r="A13" s="19" t="inlineStr">
        <is>
          <t>Average before (pre-quiz %)</t>
        </is>
      </c>
      <c r="B13" s="24" t="n"/>
    </row>
    <row r="14">
      <c r="A14" s="19" t="inlineStr">
        <is>
          <t>Average after (post-quiz %)</t>
        </is>
      </c>
      <c r="B14" s="24" t="n"/>
    </row>
    <row r="15">
      <c r="A15" s="19" t="inlineStr">
        <is>
          <t>Gain (points)</t>
        </is>
      </c>
      <c r="B15" s="25">
        <f>IF(AND(ISNUMBER(B13),ISNUMBER(B14)),ROUND((B14-B13)*100,0)&amp;" points","")</f>
        <v/>
      </c>
    </row>
    <row r="16">
      <c r="A16" s="19" t="inlineStr">
        <is>
          <t>Students improved (e.g. 18 of 24)</t>
        </is>
      </c>
      <c r="B16" s="20" t="n"/>
    </row>
    <row r="17">
      <c r="A17" s="26" t="inlineStr">
        <is>
          <t>One class, a few weeks: encouraging signs, not proof.</t>
        </is>
      </c>
    </row>
    <row r="19">
      <c r="A19" s="21" t="inlineStr">
        <is>
          <t>Plan &amp; cost (fills in from the Planner tab)</t>
        </is>
      </c>
    </row>
    <row r="20">
      <c r="A20" s="19" t="inlineStr">
        <is>
          <t>Option to request (pick one)</t>
        </is>
      </c>
      <c r="B20" s="20" t="inlineStr">
        <is>
          <t>Cheapest</t>
        </is>
      </c>
    </row>
    <row r="21">
      <c r="A21" s="27" t="inlineStr">
        <is>
          <t>Option requested</t>
        </is>
      </c>
      <c r="B21" s="25">
        <f>IF(Planner!B6&lt;1,"(fill in the Planner tab first)",IF(IF(B20="Cheapest",IF(Planner!D34&lt;Planner!B34,"B","A"),IF(LEFT(B20,8)="Option B","B","A"))="B","Option B: whole-school license ($399/yr, every classroom)","Option A: per-classroom kits ($49 each, first classroom free)"))</f>
        <v/>
      </c>
    </row>
    <row r="22">
      <c r="A22" s="19" t="inlineStr">
        <is>
          <t>Classrooms</t>
        </is>
      </c>
      <c r="B22" s="25">
        <f>IF(Planner!B6="","",Planner!B6)</f>
        <v/>
      </c>
    </row>
    <row r="23">
      <c r="A23" s="19" t="inlineStr">
        <is>
          <t>Students per class</t>
        </is>
      </c>
      <c r="B23" s="25">
        <f>IF(Planner!B7="","",Planner!B7)</f>
        <v/>
      </c>
    </row>
    <row r="24">
      <c r="A24" s="19" t="inlineStr">
        <is>
          <t>Total students</t>
        </is>
      </c>
      <c r="B24" s="25">
        <f>IF(Planner!B6*Planner!B7&gt;0,Planner!B6*Planner!B7,"")</f>
        <v/>
      </c>
    </row>
    <row r="25">
      <c r="A25" s="19" t="inlineStr">
        <is>
          <t>Paperbacks / series sets</t>
        </is>
      </c>
      <c r="B25" s="25">
        <f>IF(Planner!B6&lt;1,"",N(Planner!B8)&amp;" paperbacks, "&amp;N(Planner!B9)&amp;" series sets")</f>
        <v/>
      </c>
    </row>
    <row r="26">
      <c r="A26" s="27" t="inlineStr">
        <is>
          <t>Cost per student</t>
        </is>
      </c>
      <c r="B26" s="28">
        <f>IF(Planner!B6*Planner!B7&gt;0,IF(IF(B20="Cheapest",IF(Planner!D34&lt;Planner!B34,"B","A"),IF(LEFT(B20,8)="Option B","B","A"))="B",Planner!D35,Planner!B35),"")</f>
        <v/>
      </c>
    </row>
    <row r="28">
      <c r="A28" s="21" t="inlineStr">
        <is>
          <t>Amount requested</t>
        </is>
      </c>
    </row>
    <row r="29">
      <c r="A29" s="27" t="inlineStr">
        <is>
          <t>Total, first year (before shipping and tax)</t>
        </is>
      </c>
      <c r="B29" s="29">
        <f>IF(Planner!B6&lt;1,"",IF(IF(B20="Cheapest",IF(Planner!D34&lt;Planner!B34,"B","A"),IF(LEFT(B20,8)="Option B","B","A"))="B",Planner!D34,Planner!B34))</f>
        <v/>
      </c>
    </row>
    <row r="30">
      <c r="A30" s="23">
        <f>IF(UPPER(Planner!B11)="Y","Thank-you discount applied (25% off licenses, 5% off paperbacks and series sets). ","")&amp;IF(UPPER(Planner!B10)="Y","Founding 25 school: prices locked for 3 years. ","")&amp;"No auto-renew."</f>
        <v/>
      </c>
    </row>
    <row r="32">
      <c r="A32" s="30" t="inlineStr">
        <is>
          <t>Prices match the current price sheet. Shipping and sales tax are not included. Nothing is ordered from this file.</t>
        </is>
      </c>
    </row>
    <row r="33">
      <c r="A33" s="30" t="inlineStr">
        <is>
          <t>Questions: Paul Blankenburg (author), blankenburg6@gmail.com</t>
        </is>
      </c>
    </row>
    <row r="35">
      <c r="A35" t="inlineStr">
        <is>
          <t>Approved by: ______________________   Date: __________</t>
        </is>
      </c>
    </row>
  </sheetData>
  <mergeCells count="7">
    <mergeCell ref="A30:B30"/>
    <mergeCell ref="A2:B2"/>
    <mergeCell ref="A33:B33"/>
    <mergeCell ref="A32:B32"/>
    <mergeCell ref="A1:B1"/>
    <mergeCell ref="A9:B9"/>
    <mergeCell ref="A35:B35"/>
  </mergeCells>
  <dataValidations count="1">
    <dataValidation sqref="B20" showDropDown="0" showInputMessage="0" showErrorMessage="0" allowBlank="0" type="list">
      <formula1>"Cheapest,Option A - per-classroom kits,Option B - whole-school license"</formula1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2026-10-04T21:38:04Z</dcterms:created>
  <dcterms:modified xmlns:dcterms="http://purl.org/dc/terms/" xmlns:xsi="http://www.w3.org/2001/XMLSchema-instance" xsi:type="dcterms:W3CDTF">2026-10-04T21:38:04Z</dcterms:modified>
</cp:coreProperties>
</file>